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Jul 2012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<sst xmlns="http://schemas.openxmlformats.org/spreadsheetml/2006/main" count="67" uniqueCount="62">
  <si>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r>
      <t xml:space="preserve">ANÁLISIS DE SANCIONES Y MULTAS - </t>
    </r>
    <r>
      <rPr>
        <b/>
        <sz val="14"/>
        <color indexed="10"/>
        <rFont val="Calibri"/>
        <family val="2"/>
      </rPr>
      <t>JULIO 2012</t>
    </r>
  </si>
  <si>
    <t>Información en base a reporte de sanciones y multas de la página web www.cclv.cl</t>
  </si>
  <si>
    <t>RANKING DE AGENTES POR INFRACCIÓN TIPO A Y B</t>
  </si>
  <si>
    <t>Infracción tipo A</t>
  </si>
  <si>
    <t>Infracción tipo B</t>
  </si>
  <si>
    <t>Infracción</t>
  </si>
  <si>
    <t>Total</t>
  </si>
  <si>
    <t>Agente</t>
  </si>
  <si>
    <t>PH</t>
  </si>
  <si>
    <t>PM</t>
  </si>
  <si>
    <t>RV</t>
  </si>
  <si>
    <t>Tipo C</t>
  </si>
  <si>
    <t>N°</t>
  </si>
  <si>
    <t>%</t>
  </si>
  <si>
    <t>UF</t>
  </si>
  <si>
    <t>Agentes sin infracciones cursadas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</si>
  <si>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</si>
  <si>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</si>
  <si>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</si>
  <si>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</si>
  <si>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</si>
  <si>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</si>
  <si>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BCI</t>
  </si>
  <si>
    <t xml:space="preserve">Munita, Cruzat y Claro S.A. Corredores de Bolsa </t>
  </si>
  <si>
    <t>LARRA</t>
  </si>
  <si>
    <t>Itaú Chile Corredores de Bolsa Limitada</t>
  </si>
  <si>
    <t>IM TRUST</t>
  </si>
  <si>
    <t xml:space="preserve">Moneda Corredores de Bolsa Limitada </t>
  </si>
  <si>
    <t>CORPCAP</t>
  </si>
  <si>
    <t>BANESTADO</t>
  </si>
  <si>
    <t>GBM</t>
  </si>
  <si>
    <t>PENTA</t>
  </si>
  <si>
    <t>SECURITY</t>
  </si>
  <si>
    <t>BANCHILE</t>
  </si>
  <si>
    <t>MBI</t>
  </si>
  <si>
    <t>EUROAMER</t>
  </si>
  <si>
    <t>CELFIN</t>
  </si>
  <si>
    <t>NEVASA</t>
  </si>
  <si>
    <t>MERRILL</t>
  </si>
  <si>
    <t>DEUTSCHE</t>
  </si>
  <si>
    <t>CRUZDELSUR</t>
  </si>
  <si>
    <t>SCOTIA</t>
  </si>
  <si>
    <t>TANNER</t>
  </si>
  <si>
    <t>CONSORCIO</t>
  </si>
  <si>
    <t>CBBEC</t>
  </si>
  <si>
    <t>MOLINA</t>
  </si>
  <si>
    <t>LARRAGAR</t>
  </si>
  <si>
    <t>VANTRUST</t>
  </si>
  <si>
    <t>FIT</t>
  </si>
  <si>
    <t xml:space="preserve">MARKETBEC </t>
  </si>
  <si>
    <t>UGARTE</t>
  </si>
  <si>
    <t>RENTA4</t>
  </si>
  <si>
    <t>CHG</t>
  </si>
  <si>
    <t>JP MORGAN</t>
  </si>
  <si>
    <t>VALENZUELA</t>
  </si>
  <si>
    <t>TOTAL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</si>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</sst>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6" fillId="0" borderId="20" xfId="56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4" fontId="6" fillId="0" borderId="23" xfId="56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13" xfId="56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9" fontId="6" fillId="33" borderId="13" xfId="56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/>
    </xf>
    <xf numFmtId="0" fontId="7" fillId="0" borderId="28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2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1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0" width="7.00390625" style="0" customWidth="1"/>
    <col min="11" max="11" width="10.421875" style="0" customWidth="1"/>
    <col min="12" max="13" width="7.00390625" style="0" customWidth="1"/>
    <col min="14" max="14" width="10.00390625" style="0" customWidth="1"/>
    <col min="15" max="15" width="1.8515625" style="0" customWidth="1"/>
    <col min="16" max="16" width="3.28125" style="0" customWidth="1"/>
    <col min="17" max="17" width="48.7109375" style="0" bestFit="1" customWidth="1"/>
  </cols>
  <sheetData>
    <row r="1" s="1" customFormat="1" ht="15.75" thickBot="1"/>
    <row r="2" spans="2:17" s="1" customFormat="1" ht="19.5" thickBot="1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2:17" s="1" customFormat="1" ht="15">
      <c r="B3" s="2" t="s">
        <v>1</v>
      </c>
      <c r="Q3" s="3"/>
    </row>
    <row r="4" spans="2:17" s="1" customFormat="1" ht="15">
      <c r="B4" s="2"/>
      <c r="Q4" s="3"/>
    </row>
    <row r="5" spans="2:17" s="1" customFormat="1" ht="15.75" thickBot="1"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="1" customFormat="1" ht="16.5" thickBot="1" thickTop="1"/>
    <row r="7" spans="3:14" s="1" customFormat="1" ht="15.75" customHeight="1" thickBot="1">
      <c r="C7" s="71" t="s">
        <v>3</v>
      </c>
      <c r="D7" s="72"/>
      <c r="E7" s="72"/>
      <c r="F7" s="72"/>
      <c r="G7" s="71" t="s">
        <v>4</v>
      </c>
      <c r="H7" s="72"/>
      <c r="I7" s="72"/>
      <c r="J7" s="73"/>
      <c r="K7" s="4" t="s">
        <v>5</v>
      </c>
      <c r="L7" s="74" t="s">
        <v>6</v>
      </c>
      <c r="M7" s="75"/>
      <c r="N7" s="76"/>
    </row>
    <row r="8" spans="2:17" s="1" customFormat="1" ht="15.75" thickBot="1">
      <c r="B8" s="5" t="s">
        <v>7</v>
      </c>
      <c r="C8" s="6" t="s">
        <v>8</v>
      </c>
      <c r="D8" s="7" t="s">
        <v>9</v>
      </c>
      <c r="E8" s="7" t="s">
        <v>10</v>
      </c>
      <c r="F8" s="7" t="s">
        <v>6</v>
      </c>
      <c r="G8" s="6" t="s">
        <v>8</v>
      </c>
      <c r="H8" s="7" t="s">
        <v>9</v>
      </c>
      <c r="I8" s="7" t="s">
        <v>10</v>
      </c>
      <c r="J8" s="8" t="s">
        <v>6</v>
      </c>
      <c r="K8" s="9" t="s">
        <v>11</v>
      </c>
      <c r="L8" s="10" t="s">
        <v>12</v>
      </c>
      <c r="M8" s="11" t="s">
        <v>13</v>
      </c>
      <c r="N8" s="8" t="s">
        <v>14</v>
      </c>
      <c r="P8" s="12" t="s">
        <v>15</v>
      </c>
      <c r="Q8" s="13"/>
    </row>
    <row r="9" spans="2:17" s="1" customFormat="1" ht="15">
      <c r="B9" s="14" t="s">
        <v>16</v>
      </c>
      <c r="C9" s="15">
        <v>14</v>
      </c>
      <c r="D9" s="16"/>
      <c r="E9" s="16">
        <v>1</v>
      </c>
      <c r="F9" s="17">
        <f aca="true" t="shared" si="0" ref="F9:F41">+SUM(C9:E9)</f>
        <v>15</v>
      </c>
      <c r="G9" s="15">
        <v>46</v>
      </c>
      <c r="H9" s="16">
        <v>5</v>
      </c>
      <c r="I9" s="16"/>
      <c r="J9" s="18">
        <f aca="true" t="shared" si="1" ref="J9:J41">+SUM(G9:I9)</f>
        <v>51</v>
      </c>
      <c r="K9" s="17">
        <v>2</v>
      </c>
      <c r="L9" s="19">
        <f aca="true" t="shared" si="2" ref="L9:L41">+J9+F9+K9</f>
        <v>68</v>
      </c>
      <c r="M9" s="20">
        <f aca="true" t="shared" si="3" ref="M9:M41">+L9/$L$42</f>
        <v>0.14945054945054945</v>
      </c>
      <c r="N9" s="21">
        <v>1171.48</v>
      </c>
      <c r="Q9" s="1" t="s">
        <v>17</v>
      </c>
    </row>
    <row r="10" spans="2:17" s="1" customFormat="1" ht="15">
      <c r="B10" s="22" t="s">
        <v>18</v>
      </c>
      <c r="C10" s="23">
        <v>8</v>
      </c>
      <c r="D10" s="24">
        <v>4</v>
      </c>
      <c r="E10" s="24"/>
      <c r="F10" s="25">
        <f t="shared" si="0"/>
        <v>12</v>
      </c>
      <c r="G10" s="23">
        <v>21</v>
      </c>
      <c r="H10" s="24">
        <v>7</v>
      </c>
      <c r="I10" s="24"/>
      <c r="J10" s="26">
        <f t="shared" si="1"/>
        <v>28</v>
      </c>
      <c r="K10" s="25">
        <v>2</v>
      </c>
      <c r="L10" s="27">
        <f t="shared" si="2"/>
        <v>42</v>
      </c>
      <c r="M10" s="28">
        <f t="shared" si="3"/>
        <v>0.09230769230769231</v>
      </c>
      <c r="N10" s="29">
        <v>1013.584</v>
      </c>
      <c r="Q10" s="1" t="s">
        <v>19</v>
      </c>
    </row>
    <row r="11" spans="2:17" s="1" customFormat="1" ht="15">
      <c r="B11" s="22" t="s">
        <v>20</v>
      </c>
      <c r="C11" s="23">
        <v>5</v>
      </c>
      <c r="D11" s="24">
        <v>4</v>
      </c>
      <c r="E11" s="24">
        <v>2</v>
      </c>
      <c r="F11" s="25">
        <f t="shared" si="0"/>
        <v>11</v>
      </c>
      <c r="G11" s="23">
        <v>18</v>
      </c>
      <c r="H11" s="24">
        <v>1</v>
      </c>
      <c r="I11" s="24"/>
      <c r="J11" s="26">
        <f t="shared" si="1"/>
        <v>19</v>
      </c>
      <c r="K11" s="25">
        <v>1</v>
      </c>
      <c r="L11" s="27">
        <f t="shared" si="2"/>
        <v>31</v>
      </c>
      <c r="M11" s="28">
        <f t="shared" si="3"/>
        <v>0.06813186813186813</v>
      </c>
      <c r="N11" s="29">
        <v>410</v>
      </c>
      <c r="Q11" s="1" t="s">
        <v>21</v>
      </c>
    </row>
    <row r="12" spans="2:17" s="1" customFormat="1" ht="15">
      <c r="B12" s="22" t="s">
        <v>22</v>
      </c>
      <c r="C12" s="23">
        <v>7</v>
      </c>
      <c r="D12" s="24">
        <v>2</v>
      </c>
      <c r="E12" s="24">
        <v>3</v>
      </c>
      <c r="F12" s="25">
        <f t="shared" si="0"/>
        <v>12</v>
      </c>
      <c r="G12" s="23">
        <v>12</v>
      </c>
      <c r="H12" s="24">
        <v>3</v>
      </c>
      <c r="I12" s="24">
        <v>1</v>
      </c>
      <c r="J12" s="26">
        <f t="shared" si="1"/>
        <v>16</v>
      </c>
      <c r="K12" s="25">
        <v>1</v>
      </c>
      <c r="L12" s="27">
        <f t="shared" si="2"/>
        <v>29</v>
      </c>
      <c r="M12" s="28">
        <f t="shared" si="3"/>
        <v>0.06373626373626373</v>
      </c>
      <c r="N12" s="29">
        <v>310</v>
      </c>
      <c r="Q12" s="1" t="s">
        <v>23</v>
      </c>
    </row>
    <row r="13" spans="2:17" s="1" customFormat="1" ht="15">
      <c r="B13" s="22" t="s">
        <v>24</v>
      </c>
      <c r="C13" s="23">
        <v>9</v>
      </c>
      <c r="D13" s="24">
        <v>1</v>
      </c>
      <c r="E13" s="24">
        <v>2</v>
      </c>
      <c r="F13" s="25">
        <f t="shared" si="0"/>
        <v>12</v>
      </c>
      <c r="G13" s="23">
        <v>15</v>
      </c>
      <c r="H13" s="24">
        <v>1</v>
      </c>
      <c r="I13" s="24"/>
      <c r="J13" s="26">
        <f t="shared" si="1"/>
        <v>16</v>
      </c>
      <c r="K13" s="25"/>
      <c r="L13" s="27">
        <f t="shared" si="2"/>
        <v>28</v>
      </c>
      <c r="M13" s="28">
        <f t="shared" si="3"/>
        <v>0.06153846153846154</v>
      </c>
      <c r="N13" s="29">
        <f>328.07-5</f>
        <v>323.07</v>
      </c>
      <c r="Q13" s="1" t="s">
        <v>25</v>
      </c>
    </row>
    <row r="14" spans="2:17" s="1" customFormat="1" ht="15">
      <c r="B14" s="22" t="s">
        <v>26</v>
      </c>
      <c r="C14" s="23">
        <v>3</v>
      </c>
      <c r="D14" s="24">
        <v>3</v>
      </c>
      <c r="E14" s="24">
        <v>4</v>
      </c>
      <c r="F14" s="25">
        <f t="shared" si="0"/>
        <v>10</v>
      </c>
      <c r="G14" s="23">
        <v>11</v>
      </c>
      <c r="H14" s="24">
        <v>2</v>
      </c>
      <c r="I14" s="24">
        <v>1</v>
      </c>
      <c r="J14" s="26">
        <f t="shared" si="1"/>
        <v>14</v>
      </c>
      <c r="K14" s="25"/>
      <c r="L14" s="27">
        <f t="shared" si="2"/>
        <v>24</v>
      </c>
      <c r="M14" s="28">
        <f t="shared" si="3"/>
        <v>0.05274725274725275</v>
      </c>
      <c r="N14" s="29">
        <v>122.81</v>
      </c>
      <c r="Q14" s="1" t="s">
        <v>27</v>
      </c>
    </row>
    <row r="15" spans="2:14" s="1" customFormat="1" ht="15">
      <c r="B15" s="22" t="s">
        <v>28</v>
      </c>
      <c r="C15" s="23">
        <v>6</v>
      </c>
      <c r="D15" s="24">
        <v>1</v>
      </c>
      <c r="E15" s="24"/>
      <c r="F15" s="25">
        <f t="shared" si="0"/>
        <v>7</v>
      </c>
      <c r="G15" s="23">
        <v>12</v>
      </c>
      <c r="H15" s="24">
        <v>1</v>
      </c>
      <c r="I15" s="24"/>
      <c r="J15" s="26">
        <f t="shared" si="1"/>
        <v>13</v>
      </c>
      <c r="K15" s="25">
        <v>1</v>
      </c>
      <c r="L15" s="27">
        <f t="shared" si="2"/>
        <v>21</v>
      </c>
      <c r="M15" s="28">
        <f t="shared" si="3"/>
        <v>0.046153846153846156</v>
      </c>
      <c r="N15" s="29">
        <v>788.59</v>
      </c>
    </row>
    <row r="16" spans="2:14" s="1" customFormat="1" ht="15">
      <c r="B16" s="22" t="s">
        <v>29</v>
      </c>
      <c r="C16" s="23">
        <v>4</v>
      </c>
      <c r="D16" s="24">
        <v>1</v>
      </c>
      <c r="E16" s="24"/>
      <c r="F16" s="25">
        <f t="shared" si="0"/>
        <v>5</v>
      </c>
      <c r="G16" s="23">
        <v>14</v>
      </c>
      <c r="H16" s="24">
        <v>1</v>
      </c>
      <c r="I16" s="24"/>
      <c r="J16" s="26">
        <f t="shared" si="1"/>
        <v>15</v>
      </c>
      <c r="K16" s="25"/>
      <c r="L16" s="27">
        <f t="shared" si="2"/>
        <v>20</v>
      </c>
      <c r="M16" s="28">
        <f t="shared" si="3"/>
        <v>0.04395604395604396</v>
      </c>
      <c r="N16" s="29">
        <v>330</v>
      </c>
    </row>
    <row r="17" spans="2:17" s="1" customFormat="1" ht="15">
      <c r="B17" s="22" t="s">
        <v>30</v>
      </c>
      <c r="C17" s="23"/>
      <c r="D17" s="24"/>
      <c r="E17" s="24">
        <v>10</v>
      </c>
      <c r="F17" s="25">
        <f t="shared" si="0"/>
        <v>10</v>
      </c>
      <c r="G17" s="23"/>
      <c r="H17" s="24"/>
      <c r="I17" s="24">
        <v>7</v>
      </c>
      <c r="J17" s="26">
        <f t="shared" si="1"/>
        <v>7</v>
      </c>
      <c r="K17" s="25"/>
      <c r="L17" s="27">
        <f t="shared" si="2"/>
        <v>17</v>
      </c>
      <c r="M17" s="28">
        <f t="shared" si="3"/>
        <v>0.03736263736263736</v>
      </c>
      <c r="N17" s="29">
        <v>132.02</v>
      </c>
      <c r="Q17" s="30"/>
    </row>
    <row r="18" spans="2:17" s="1" customFormat="1" ht="15">
      <c r="B18" s="22" t="s">
        <v>31</v>
      </c>
      <c r="C18" s="23">
        <v>3</v>
      </c>
      <c r="D18" s="24"/>
      <c r="E18" s="24">
        <v>1</v>
      </c>
      <c r="F18" s="25">
        <f t="shared" si="0"/>
        <v>4</v>
      </c>
      <c r="G18" s="23">
        <v>11</v>
      </c>
      <c r="H18" s="24">
        <v>1</v>
      </c>
      <c r="I18" s="24"/>
      <c r="J18" s="26">
        <f t="shared" si="1"/>
        <v>12</v>
      </c>
      <c r="K18" s="25"/>
      <c r="L18" s="27">
        <f t="shared" si="2"/>
        <v>16</v>
      </c>
      <c r="M18" s="28">
        <f t="shared" si="3"/>
        <v>0.035164835164835165</v>
      </c>
      <c r="N18" s="29">
        <f>111.22-5</f>
        <v>106.22</v>
      </c>
      <c r="Q18" s="30"/>
    </row>
    <row r="19" spans="2:17" s="1" customFormat="1" ht="15">
      <c r="B19" s="22" t="s">
        <v>32</v>
      </c>
      <c r="C19" s="23">
        <v>4</v>
      </c>
      <c r="D19" s="24"/>
      <c r="E19" s="24">
        <v>1</v>
      </c>
      <c r="F19" s="25">
        <f t="shared" si="0"/>
        <v>5</v>
      </c>
      <c r="G19" s="23">
        <v>10</v>
      </c>
      <c r="H19" s="24"/>
      <c r="I19" s="24"/>
      <c r="J19" s="26">
        <f t="shared" si="1"/>
        <v>10</v>
      </c>
      <c r="K19" s="25">
        <v>1</v>
      </c>
      <c r="L19" s="27">
        <f t="shared" si="2"/>
        <v>16</v>
      </c>
      <c r="M19" s="28">
        <f t="shared" si="3"/>
        <v>0.035164835164835165</v>
      </c>
      <c r="N19" s="29">
        <f>50+183.13</f>
        <v>233.13</v>
      </c>
      <c r="P19" s="30"/>
      <c r="Q19" s="30"/>
    </row>
    <row r="20" spans="2:16" s="1" customFormat="1" ht="15">
      <c r="B20" s="22" t="s">
        <v>33</v>
      </c>
      <c r="C20" s="23">
        <v>5</v>
      </c>
      <c r="D20" s="24"/>
      <c r="E20" s="24"/>
      <c r="F20" s="25">
        <f t="shared" si="0"/>
        <v>5</v>
      </c>
      <c r="G20" s="23">
        <v>10</v>
      </c>
      <c r="H20" s="24">
        <v>1</v>
      </c>
      <c r="I20" s="24"/>
      <c r="J20" s="26">
        <f t="shared" si="1"/>
        <v>11</v>
      </c>
      <c r="K20" s="25"/>
      <c r="L20" s="27">
        <f t="shared" si="2"/>
        <v>16</v>
      </c>
      <c r="M20" s="28">
        <f t="shared" si="3"/>
        <v>0.035164835164835165</v>
      </c>
      <c r="N20" s="29">
        <v>425.9</v>
      </c>
      <c r="P20" s="30"/>
    </row>
    <row r="21" spans="2:14" s="1" customFormat="1" ht="15">
      <c r="B21" s="22" t="s">
        <v>34</v>
      </c>
      <c r="C21" s="23">
        <v>3</v>
      </c>
      <c r="D21" s="24">
        <v>1</v>
      </c>
      <c r="E21" s="24">
        <v>4</v>
      </c>
      <c r="F21" s="25">
        <f t="shared" si="0"/>
        <v>8</v>
      </c>
      <c r="G21" s="23">
        <v>4</v>
      </c>
      <c r="H21" s="24">
        <v>1</v>
      </c>
      <c r="I21" s="24"/>
      <c r="J21" s="26">
        <f t="shared" si="1"/>
        <v>5</v>
      </c>
      <c r="K21" s="25"/>
      <c r="L21" s="27">
        <f t="shared" si="2"/>
        <v>13</v>
      </c>
      <c r="M21" s="28">
        <f t="shared" si="3"/>
        <v>0.02857142857142857</v>
      </c>
      <c r="N21" s="29">
        <v>20</v>
      </c>
    </row>
    <row r="22" spans="2:14" s="1" customFormat="1" ht="15">
      <c r="B22" s="22" t="s">
        <v>35</v>
      </c>
      <c r="C22" s="23">
        <v>1</v>
      </c>
      <c r="D22" s="24"/>
      <c r="E22" s="24">
        <v>1</v>
      </c>
      <c r="F22" s="25">
        <f t="shared" si="0"/>
        <v>2</v>
      </c>
      <c r="G22" s="23">
        <v>11</v>
      </c>
      <c r="H22" s="24"/>
      <c r="I22" s="24"/>
      <c r="J22" s="26">
        <f t="shared" si="1"/>
        <v>11</v>
      </c>
      <c r="K22" s="25"/>
      <c r="L22" s="27">
        <f t="shared" si="2"/>
        <v>13</v>
      </c>
      <c r="M22" s="28">
        <f t="shared" si="3"/>
        <v>0.02857142857142857</v>
      </c>
      <c r="N22" s="29">
        <v>261.1</v>
      </c>
    </row>
    <row r="23" spans="2:14" s="1" customFormat="1" ht="15">
      <c r="B23" s="22" t="s">
        <v>36</v>
      </c>
      <c r="C23" s="23">
        <v>3</v>
      </c>
      <c r="D23" s="24"/>
      <c r="E23" s="24"/>
      <c r="F23" s="25">
        <f t="shared" si="0"/>
        <v>3</v>
      </c>
      <c r="G23" s="23">
        <v>6</v>
      </c>
      <c r="H23" s="24">
        <v>2</v>
      </c>
      <c r="I23" s="24">
        <v>1</v>
      </c>
      <c r="J23" s="26">
        <f t="shared" si="1"/>
        <v>9</v>
      </c>
      <c r="K23" s="25"/>
      <c r="L23" s="27">
        <f t="shared" si="2"/>
        <v>12</v>
      </c>
      <c r="M23" s="28">
        <f t="shared" si="3"/>
        <v>0.026373626373626374</v>
      </c>
      <c r="N23" s="29">
        <v>164.8</v>
      </c>
    </row>
    <row r="24" spans="2:14" s="1" customFormat="1" ht="15">
      <c r="B24" s="22" t="s">
        <v>37</v>
      </c>
      <c r="C24" s="23">
        <v>4</v>
      </c>
      <c r="D24" s="24">
        <v>3</v>
      </c>
      <c r="E24" s="24">
        <v>1</v>
      </c>
      <c r="F24" s="25">
        <f t="shared" si="0"/>
        <v>8</v>
      </c>
      <c r="G24" s="23">
        <v>3</v>
      </c>
      <c r="H24" s="24"/>
      <c r="I24" s="24"/>
      <c r="J24" s="26">
        <f t="shared" si="1"/>
        <v>3</v>
      </c>
      <c r="K24" s="25"/>
      <c r="L24" s="27">
        <f t="shared" si="2"/>
        <v>11</v>
      </c>
      <c r="M24" s="28">
        <f t="shared" si="3"/>
        <v>0.024175824175824177</v>
      </c>
      <c r="N24" s="29">
        <v>21.060000000000002</v>
      </c>
    </row>
    <row r="25" spans="2:14" s="1" customFormat="1" ht="15">
      <c r="B25" s="22" t="s">
        <v>38</v>
      </c>
      <c r="C25" s="23">
        <v>1</v>
      </c>
      <c r="D25" s="24">
        <v>1</v>
      </c>
      <c r="E25" s="24">
        <v>6</v>
      </c>
      <c r="F25" s="25">
        <f t="shared" si="0"/>
        <v>8</v>
      </c>
      <c r="G25" s="23">
        <v>1</v>
      </c>
      <c r="H25" s="24"/>
      <c r="I25" s="24">
        <v>1</v>
      </c>
      <c r="J25" s="26">
        <f t="shared" si="1"/>
        <v>2</v>
      </c>
      <c r="K25" s="25"/>
      <c r="L25" s="27">
        <f t="shared" si="2"/>
        <v>10</v>
      </c>
      <c r="M25" s="28">
        <f t="shared" si="3"/>
        <v>0.02197802197802198</v>
      </c>
      <c r="N25" s="29">
        <v>10</v>
      </c>
    </row>
    <row r="26" spans="2:14" s="1" customFormat="1" ht="15">
      <c r="B26" s="22" t="s">
        <v>39</v>
      </c>
      <c r="C26" s="23"/>
      <c r="D26" s="24"/>
      <c r="E26" s="24">
        <v>5</v>
      </c>
      <c r="F26" s="25">
        <f t="shared" si="0"/>
        <v>5</v>
      </c>
      <c r="G26" s="23">
        <v>2</v>
      </c>
      <c r="H26" s="24">
        <v>1</v>
      </c>
      <c r="I26" s="24">
        <v>2</v>
      </c>
      <c r="J26" s="26">
        <f t="shared" si="1"/>
        <v>5</v>
      </c>
      <c r="K26" s="25"/>
      <c r="L26" s="27">
        <f t="shared" si="2"/>
        <v>10</v>
      </c>
      <c r="M26" s="28">
        <f t="shared" si="3"/>
        <v>0.02197802197802198</v>
      </c>
      <c r="N26" s="29">
        <v>127.07</v>
      </c>
    </row>
    <row r="27" spans="2:14" s="1" customFormat="1" ht="15">
      <c r="B27" s="22" t="s">
        <v>40</v>
      </c>
      <c r="C27" s="23">
        <v>1</v>
      </c>
      <c r="D27" s="24"/>
      <c r="E27" s="24">
        <v>5</v>
      </c>
      <c r="F27" s="25">
        <f t="shared" si="0"/>
        <v>6</v>
      </c>
      <c r="G27" s="23">
        <v>1</v>
      </c>
      <c r="H27" s="24"/>
      <c r="I27" s="24">
        <v>2</v>
      </c>
      <c r="J27" s="26">
        <f t="shared" si="1"/>
        <v>3</v>
      </c>
      <c r="K27" s="25"/>
      <c r="L27" s="27">
        <f t="shared" si="2"/>
        <v>9</v>
      </c>
      <c r="M27" s="28">
        <f t="shared" si="3"/>
        <v>0.01978021978021978</v>
      </c>
      <c r="N27" s="29">
        <v>11.32</v>
      </c>
    </row>
    <row r="28" spans="2:14" s="1" customFormat="1" ht="15">
      <c r="B28" s="22" t="s">
        <v>41</v>
      </c>
      <c r="C28" s="23">
        <v>1</v>
      </c>
      <c r="D28" s="24">
        <v>1</v>
      </c>
      <c r="E28" s="24">
        <v>4</v>
      </c>
      <c r="F28" s="25">
        <f t="shared" si="0"/>
        <v>6</v>
      </c>
      <c r="G28" s="23">
        <v>2</v>
      </c>
      <c r="H28" s="24"/>
      <c r="I28" s="24"/>
      <c r="J28" s="26">
        <f t="shared" si="1"/>
        <v>2</v>
      </c>
      <c r="K28" s="25">
        <v>1</v>
      </c>
      <c r="L28" s="27">
        <f t="shared" si="2"/>
        <v>9</v>
      </c>
      <c r="M28" s="28">
        <f t="shared" si="3"/>
        <v>0.01978021978021978</v>
      </c>
      <c r="N28" s="29">
        <v>105</v>
      </c>
    </row>
    <row r="29" spans="2:14" s="1" customFormat="1" ht="15">
      <c r="B29" s="22" t="s">
        <v>42</v>
      </c>
      <c r="C29" s="23">
        <v>3</v>
      </c>
      <c r="D29" s="24">
        <v>2</v>
      </c>
      <c r="E29" s="24"/>
      <c r="F29" s="25">
        <f t="shared" si="0"/>
        <v>5</v>
      </c>
      <c r="G29" s="23">
        <v>3</v>
      </c>
      <c r="H29" s="24">
        <v>1</v>
      </c>
      <c r="I29" s="24"/>
      <c r="J29" s="26">
        <f t="shared" si="1"/>
        <v>4</v>
      </c>
      <c r="K29" s="25"/>
      <c r="L29" s="27">
        <f t="shared" si="2"/>
        <v>9</v>
      </c>
      <c r="M29" s="28">
        <f t="shared" si="3"/>
        <v>0.01978021978021978</v>
      </c>
      <c r="N29" s="29">
        <v>110</v>
      </c>
    </row>
    <row r="30" spans="2:14" s="1" customFormat="1" ht="15">
      <c r="B30" s="22" t="s">
        <v>43</v>
      </c>
      <c r="C30" s="23">
        <v>1</v>
      </c>
      <c r="D30" s="24">
        <v>1</v>
      </c>
      <c r="E30" s="24">
        <v>2</v>
      </c>
      <c r="F30" s="25">
        <f t="shared" si="0"/>
        <v>4</v>
      </c>
      <c r="G30" s="23">
        <v>3</v>
      </c>
      <c r="H30" s="24"/>
      <c r="I30" s="24"/>
      <c r="J30" s="26">
        <f t="shared" si="1"/>
        <v>3</v>
      </c>
      <c r="K30" s="25">
        <v>1</v>
      </c>
      <c r="L30" s="27">
        <f t="shared" si="2"/>
        <v>8</v>
      </c>
      <c r="M30" s="28">
        <f t="shared" si="3"/>
        <v>0.017582417582417582</v>
      </c>
      <c r="N30" s="29">
        <v>31.74</v>
      </c>
    </row>
    <row r="31" spans="2:14" s="1" customFormat="1" ht="15">
      <c r="B31" s="22" t="s">
        <v>44</v>
      </c>
      <c r="C31" s="23"/>
      <c r="D31" s="24"/>
      <c r="E31" s="24">
        <v>3</v>
      </c>
      <c r="F31" s="25">
        <f t="shared" si="0"/>
        <v>3</v>
      </c>
      <c r="G31" s="23"/>
      <c r="H31" s="24"/>
      <c r="I31" s="24"/>
      <c r="J31" s="26">
        <f t="shared" si="1"/>
        <v>0</v>
      </c>
      <c r="K31" s="25">
        <v>3</v>
      </c>
      <c r="L31" s="27">
        <f t="shared" si="2"/>
        <v>6</v>
      </c>
      <c r="M31" s="28">
        <f t="shared" si="3"/>
        <v>0.013186813186813187</v>
      </c>
      <c r="N31" s="29">
        <v>100</v>
      </c>
    </row>
    <row r="32" spans="2:14" s="1" customFormat="1" ht="15">
      <c r="B32" s="22" t="s">
        <v>45</v>
      </c>
      <c r="C32" s="23">
        <v>1</v>
      </c>
      <c r="D32" s="24">
        <v>1</v>
      </c>
      <c r="E32" s="24"/>
      <c r="F32" s="25">
        <f t="shared" si="0"/>
        <v>2</v>
      </c>
      <c r="G32" s="23">
        <v>3</v>
      </c>
      <c r="H32" s="24"/>
      <c r="I32" s="24"/>
      <c r="J32" s="26">
        <f t="shared" si="1"/>
        <v>3</v>
      </c>
      <c r="K32" s="25"/>
      <c r="L32" s="27">
        <f t="shared" si="2"/>
        <v>5</v>
      </c>
      <c r="M32" s="28">
        <f t="shared" si="3"/>
        <v>0.01098901098901099</v>
      </c>
      <c r="N32" s="29">
        <v>15</v>
      </c>
    </row>
    <row r="33" spans="2:14" s="1" customFormat="1" ht="15">
      <c r="B33" s="22" t="s">
        <v>46</v>
      </c>
      <c r="C33" s="23">
        <v>1</v>
      </c>
      <c r="D33" s="24"/>
      <c r="E33" s="24"/>
      <c r="F33" s="25">
        <f t="shared" si="0"/>
        <v>1</v>
      </c>
      <c r="G33" s="23"/>
      <c r="H33" s="24"/>
      <c r="I33" s="24">
        <v>1</v>
      </c>
      <c r="J33" s="26">
        <f t="shared" si="1"/>
        <v>1</v>
      </c>
      <c r="K33" s="25"/>
      <c r="L33" s="27">
        <f t="shared" si="2"/>
        <v>2</v>
      </c>
      <c r="M33" s="28">
        <f t="shared" si="3"/>
        <v>0.004395604395604396</v>
      </c>
      <c r="N33" s="29">
        <v>1.09</v>
      </c>
    </row>
    <row r="34" spans="2:16" s="1" customFormat="1" ht="15">
      <c r="B34" s="22" t="s">
        <v>47</v>
      </c>
      <c r="C34" s="23"/>
      <c r="D34" s="24"/>
      <c r="E34" s="24">
        <v>1</v>
      </c>
      <c r="F34" s="25">
        <f t="shared" si="0"/>
        <v>1</v>
      </c>
      <c r="G34" s="23">
        <v>1</v>
      </c>
      <c r="H34" s="24"/>
      <c r="I34" s="24"/>
      <c r="J34" s="26">
        <f t="shared" si="1"/>
        <v>1</v>
      </c>
      <c r="K34" s="25"/>
      <c r="L34" s="27">
        <f t="shared" si="2"/>
        <v>2</v>
      </c>
      <c r="M34" s="28">
        <f t="shared" si="3"/>
        <v>0.004395604395604396</v>
      </c>
      <c r="N34" s="29">
        <v>5</v>
      </c>
      <c r="P34"/>
    </row>
    <row r="35" spans="2:16" s="1" customFormat="1" ht="15">
      <c r="B35" s="22" t="s">
        <v>48</v>
      </c>
      <c r="C35" s="23"/>
      <c r="D35" s="24"/>
      <c r="E35" s="24">
        <v>2</v>
      </c>
      <c r="F35" s="25">
        <f t="shared" si="0"/>
        <v>2</v>
      </c>
      <c r="G35" s="23"/>
      <c r="H35" s="24"/>
      <c r="I35" s="24"/>
      <c r="J35" s="26">
        <f t="shared" si="1"/>
        <v>0</v>
      </c>
      <c r="K35" s="25"/>
      <c r="L35" s="27">
        <f t="shared" si="2"/>
        <v>2</v>
      </c>
      <c r="M35" s="28">
        <f t="shared" si="3"/>
        <v>0.004395604395604396</v>
      </c>
      <c r="N35" s="29"/>
      <c r="O35"/>
      <c r="P35"/>
    </row>
    <row r="36" spans="2:16" s="1" customFormat="1" ht="15">
      <c r="B36" s="22" t="s">
        <v>49</v>
      </c>
      <c r="C36" s="23"/>
      <c r="D36" s="24"/>
      <c r="E36" s="24">
        <v>1</v>
      </c>
      <c r="F36" s="25">
        <f t="shared" si="0"/>
        <v>1</v>
      </c>
      <c r="G36" s="23"/>
      <c r="H36" s="24"/>
      <c r="I36" s="24"/>
      <c r="J36" s="26">
        <f t="shared" si="1"/>
        <v>0</v>
      </c>
      <c r="K36" s="25"/>
      <c r="L36" s="27">
        <f t="shared" si="2"/>
        <v>1</v>
      </c>
      <c r="M36" s="28">
        <f t="shared" si="3"/>
        <v>0.002197802197802198</v>
      </c>
      <c r="N36" s="29"/>
      <c r="O36"/>
      <c r="P36"/>
    </row>
    <row r="37" spans="2:17" s="1" customFormat="1" ht="15">
      <c r="B37" s="22" t="s">
        <v>50</v>
      </c>
      <c r="C37" s="23">
        <v>1</v>
      </c>
      <c r="D37" s="24"/>
      <c r="E37" s="24"/>
      <c r="F37" s="25">
        <f t="shared" si="0"/>
        <v>1</v>
      </c>
      <c r="G37" s="23"/>
      <c r="H37" s="24"/>
      <c r="I37" s="24"/>
      <c r="J37" s="26">
        <f t="shared" si="1"/>
        <v>0</v>
      </c>
      <c r="K37" s="25"/>
      <c r="L37" s="27">
        <f t="shared" si="2"/>
        <v>1</v>
      </c>
      <c r="M37" s="28">
        <f t="shared" si="3"/>
        <v>0.002197802197802198</v>
      </c>
      <c r="N37" s="29"/>
      <c r="O37"/>
      <c r="P37"/>
      <c r="Q37"/>
    </row>
    <row r="38" spans="2:17" s="1" customFormat="1" ht="15">
      <c r="B38" s="31" t="s">
        <v>51</v>
      </c>
      <c r="C38" s="32"/>
      <c r="D38" s="33"/>
      <c r="E38" s="33"/>
      <c r="F38" s="25">
        <f t="shared" si="0"/>
        <v>0</v>
      </c>
      <c r="G38" s="32">
        <v>1</v>
      </c>
      <c r="H38" s="33"/>
      <c r="I38" s="33"/>
      <c r="J38" s="26">
        <f t="shared" si="1"/>
        <v>1</v>
      </c>
      <c r="K38" s="34"/>
      <c r="L38" s="27">
        <f t="shared" si="2"/>
        <v>1</v>
      </c>
      <c r="M38" s="28">
        <f t="shared" si="3"/>
        <v>0.002197802197802198</v>
      </c>
      <c r="N38" s="29">
        <v>2.42</v>
      </c>
      <c r="O38"/>
      <c r="P38"/>
      <c r="Q38"/>
    </row>
    <row r="39" spans="2:17" s="1" customFormat="1" ht="15">
      <c r="B39" s="31" t="s">
        <v>52</v>
      </c>
      <c r="C39" s="32"/>
      <c r="D39" s="33"/>
      <c r="E39" s="33"/>
      <c r="F39" s="25">
        <f t="shared" si="0"/>
        <v>0</v>
      </c>
      <c r="G39" s="32">
        <v>1</v>
      </c>
      <c r="H39" s="33"/>
      <c r="I39" s="33"/>
      <c r="J39" s="26">
        <f t="shared" si="1"/>
        <v>1</v>
      </c>
      <c r="K39" s="34"/>
      <c r="L39" s="27">
        <f t="shared" si="2"/>
        <v>1</v>
      </c>
      <c r="M39" s="28">
        <f t="shared" si="3"/>
        <v>0.002197802197802198</v>
      </c>
      <c r="N39" s="29">
        <v>15</v>
      </c>
      <c r="O39"/>
      <c r="P39"/>
      <c r="Q39"/>
    </row>
    <row r="40" spans="2:17" s="1" customFormat="1" ht="15">
      <c r="B40" s="31" t="s">
        <v>53</v>
      </c>
      <c r="C40" s="32"/>
      <c r="D40" s="33"/>
      <c r="E40" s="33">
        <v>1</v>
      </c>
      <c r="F40" s="25">
        <f t="shared" si="0"/>
        <v>1</v>
      </c>
      <c r="G40" s="32"/>
      <c r="H40" s="33"/>
      <c r="I40" s="33"/>
      <c r="J40" s="26">
        <f t="shared" si="1"/>
        <v>0</v>
      </c>
      <c r="K40" s="34"/>
      <c r="L40" s="27">
        <f t="shared" si="2"/>
        <v>1</v>
      </c>
      <c r="M40" s="28">
        <f t="shared" si="3"/>
        <v>0.002197802197802198</v>
      </c>
      <c r="N40" s="29"/>
      <c r="O40"/>
      <c r="P40"/>
      <c r="Q40"/>
    </row>
    <row r="41" spans="2:17" s="1" customFormat="1" ht="15.75" thickBot="1">
      <c r="B41" s="35" t="s">
        <v>54</v>
      </c>
      <c r="C41" s="36"/>
      <c r="D41" s="37"/>
      <c r="E41" s="37">
        <v>1</v>
      </c>
      <c r="F41" s="7">
        <f t="shared" si="0"/>
        <v>1</v>
      </c>
      <c r="G41" s="36"/>
      <c r="H41" s="37"/>
      <c r="I41" s="37"/>
      <c r="J41" s="7">
        <f t="shared" si="1"/>
        <v>0</v>
      </c>
      <c r="K41" s="38"/>
      <c r="L41" s="39">
        <f t="shared" si="2"/>
        <v>1</v>
      </c>
      <c r="M41" s="40">
        <f t="shared" si="3"/>
        <v>0.002197802197802198</v>
      </c>
      <c r="N41" s="41"/>
      <c r="O41"/>
      <c r="P41"/>
      <c r="Q41"/>
    </row>
    <row r="42" spans="2:17" s="1" customFormat="1" ht="15.75" thickBot="1">
      <c r="B42" s="42" t="s">
        <v>55</v>
      </c>
      <c r="C42" s="43">
        <f aca="true" t="shared" si="4" ref="C42:N42">SUM(C9:C41)</f>
        <v>89</v>
      </c>
      <c r="D42" s="44">
        <f t="shared" si="4"/>
        <v>26</v>
      </c>
      <c r="E42" s="44">
        <f t="shared" si="4"/>
        <v>61</v>
      </c>
      <c r="F42" s="45">
        <f t="shared" si="4"/>
        <v>176</v>
      </c>
      <c r="G42" s="43">
        <f t="shared" si="4"/>
        <v>222</v>
      </c>
      <c r="H42" s="44">
        <f t="shared" si="4"/>
        <v>28</v>
      </c>
      <c r="I42" s="44">
        <f t="shared" si="4"/>
        <v>16</v>
      </c>
      <c r="J42" s="46">
        <f t="shared" si="4"/>
        <v>266</v>
      </c>
      <c r="K42" s="45">
        <f t="shared" si="4"/>
        <v>13</v>
      </c>
      <c r="L42" s="47">
        <f t="shared" si="4"/>
        <v>455</v>
      </c>
      <c r="M42" s="48">
        <f t="shared" si="4"/>
        <v>1</v>
      </c>
      <c r="N42" s="49">
        <f t="shared" si="4"/>
        <v>6367.404</v>
      </c>
      <c r="O42"/>
      <c r="P42"/>
      <c r="Q42"/>
    </row>
    <row r="45" spans="2:17" ht="12.75" customHeight="1">
      <c r="B45" s="50" t="s">
        <v>56</v>
      </c>
      <c r="C45" s="51"/>
      <c r="D45" s="51"/>
      <c r="E45" s="51"/>
      <c r="F45" s="77" t="s">
        <v>57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5" ht="15">
      <c r="B46" s="52"/>
      <c r="C46" s="53"/>
      <c r="D46" s="53"/>
      <c r="E46" s="53"/>
      <c r="F46" s="53"/>
      <c r="G46" s="54"/>
      <c r="H46" s="54"/>
      <c r="I46" s="52"/>
      <c r="J46" s="53"/>
      <c r="K46" s="53"/>
      <c r="L46" s="53"/>
      <c r="M46" s="1"/>
      <c r="N46" s="1"/>
      <c r="O46" s="1"/>
    </row>
    <row r="47" spans="2:17" ht="12.75" customHeight="1">
      <c r="B47" s="50" t="s">
        <v>58</v>
      </c>
      <c r="C47" s="51"/>
      <c r="D47" s="51"/>
      <c r="E47" s="51"/>
      <c r="F47" s="55" t="s">
        <v>59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</row>
    <row r="48" spans="2:17" ht="12.75">
      <c r="B48" s="52"/>
      <c r="C48" s="53"/>
      <c r="D48" s="53"/>
      <c r="E48" s="53"/>
      <c r="F48" s="58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</row>
    <row r="49" spans="2:17" ht="12.75" customHeight="1">
      <c r="B49" s="52"/>
      <c r="C49" s="53"/>
      <c r="D49" s="53"/>
      <c r="E49" s="53"/>
      <c r="F49" s="61" t="s">
        <v>60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</row>
    <row r="50" spans="2:17" ht="12.75">
      <c r="B50" s="52"/>
      <c r="C50" s="53"/>
      <c r="D50" s="53"/>
      <c r="E50" s="53"/>
      <c r="F50" s="6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</row>
    <row r="51" spans="2:17" ht="12.75">
      <c r="B51" s="52"/>
      <c r="C51" s="53"/>
      <c r="D51" s="53"/>
      <c r="E51" s="53"/>
      <c r="F51" s="64" t="s">
        <v>61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</sheetData>
  <sheetProtection/>
  <mergeCells count="9">
    <mergeCell ref="F47:Q48"/>
    <mergeCell ref="F49:Q50"/>
    <mergeCell ref="F51:Q51"/>
    <mergeCell ref="B2:Q2"/>
    <mergeCell ref="B5:Q5"/>
    <mergeCell ref="C7:F7"/>
    <mergeCell ref="G7:J7"/>
    <mergeCell ref="L7:N7"/>
    <mergeCell ref="F45:Q45"/>
  </mergeCells>
  <printOptions/>
  <pageMargins left="0.5905511811023623" right="0.5905511811023623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2012-08-23T16:38:48Z</dcterms:created>
  <dcterms:modified xsi:type="dcterms:W3CDTF">2012-08-27T18:58:06Z</dcterms:modified>
  <cp:category/>
  <cp:version/>
  <cp:contentType/>
  <cp:contentStatus/>
</cp:coreProperties>
</file>